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6455" windowHeight="8925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GENERAL'!$A$1:$K$120</definedName>
  </definedNames>
  <calcPr calcId="145621"/>
</workbook>
</file>

<file path=xl/calcChain.xml><?xml version="1.0" encoding="utf-8"?>
<calcChain xmlns="http://schemas.openxmlformats.org/spreadsheetml/2006/main">
  <c r="E112" i="1" l="1"/>
  <c r="E111" i="1" s="1"/>
  <c r="K107" i="1"/>
  <c r="K105" i="1" s="1"/>
  <c r="E107" i="1"/>
  <c r="E105" i="1"/>
  <c r="E100" i="1"/>
  <c r="K99" i="1"/>
  <c r="E79" i="1"/>
  <c r="K67" i="1"/>
  <c r="K79" i="1" s="1"/>
  <c r="E66" i="1"/>
  <c r="E53" i="1" s="1"/>
  <c r="E64" i="1"/>
  <c r="E61" i="1"/>
  <c r="K55" i="1"/>
  <c r="K53" i="1" s="1"/>
  <c r="E55" i="1"/>
  <c r="K33" i="1"/>
  <c r="E31" i="1"/>
  <c r="K29" i="1"/>
  <c r="E21" i="1"/>
  <c r="E19" i="1"/>
  <c r="E17" i="1" s="1"/>
  <c r="K12" i="1"/>
  <c r="E12" i="1"/>
  <c r="K10" i="1"/>
  <c r="E10" i="1" l="1"/>
  <c r="E84" i="1" s="1"/>
  <c r="K65" i="1"/>
  <c r="K84" i="1" s="1"/>
</calcChain>
</file>

<file path=xl/sharedStrings.xml><?xml version="1.0" encoding="utf-8"?>
<sst xmlns="http://schemas.openxmlformats.org/spreadsheetml/2006/main" count="146" uniqueCount="106">
  <si>
    <t>EMPRESA DE SERVICIOS PUBLICOS DE VALLEDUPAR S.A. E.S.P. EMDUPAR</t>
  </si>
  <si>
    <t>BALANCE GENERAL</t>
  </si>
  <si>
    <t>A 31 DE DICIEMBRE 2009</t>
  </si>
  <si>
    <t>CODIGO</t>
  </si>
  <si>
    <t>CUENTAS</t>
  </si>
  <si>
    <t xml:space="preserve"> </t>
  </si>
  <si>
    <t>ACTIVO</t>
  </si>
  <si>
    <t>PASIVOS</t>
  </si>
  <si>
    <t>CORRIENTE</t>
  </si>
  <si>
    <t>EFECTIVO</t>
  </si>
  <si>
    <t>CUENTAS POR PAGAR</t>
  </si>
  <si>
    <t>CAJA</t>
  </si>
  <si>
    <t>ADQUISICION DE BIENES Y SERVICIOS</t>
  </si>
  <si>
    <t>BANCOS Y CORPORACIONES</t>
  </si>
  <si>
    <t>ACREEDORES</t>
  </si>
  <si>
    <t>INTERESES POR PAGAR</t>
  </si>
  <si>
    <t>INVERSIONES</t>
  </si>
  <si>
    <t>SUBSIDIOS ASIGNADOS</t>
  </si>
  <si>
    <t>RETENCION EN LA FUENTE</t>
  </si>
  <si>
    <t>INVERSIONES ADMON DE LIQUIDEZ</t>
  </si>
  <si>
    <t>IMPUESTOS, CONTRIBUCIONES Y TAS</t>
  </si>
  <si>
    <t>IMPUESTOS AL VALOR AGREGADO-IVA</t>
  </si>
  <si>
    <t>DEUDORES</t>
  </si>
  <si>
    <t>RECURSOS RECIBIDOS ADMON</t>
  </si>
  <si>
    <t>DEPOSITOS RECIBIDOS DE TERCEROS</t>
  </si>
  <si>
    <t>PRESTACION DE SERVICIOS</t>
  </si>
  <si>
    <t>OTRAS CUENTAS POR PAGAR</t>
  </si>
  <si>
    <t>SERVICIOS PUBLICOS</t>
  </si>
  <si>
    <t>AVANCES Y ANTICIPOS ENTREGADOS</t>
  </si>
  <si>
    <t>OBLIGACIONES LABORALES</t>
  </si>
  <si>
    <t>ANTICIPOS A FAVOR POR IMPUESTOS</t>
  </si>
  <si>
    <t>DEPOSITOS ENTREGADOS</t>
  </si>
  <si>
    <t>SALARIOS Y PRESTACIONES SOCIALES POR PAGAR</t>
  </si>
  <si>
    <t>OTROS DEUDORES</t>
  </si>
  <si>
    <t>PROVISION PARA DEUDORES (CR)</t>
  </si>
  <si>
    <t>PASIVOS ESTIMADOS Y PROVISIONES</t>
  </si>
  <si>
    <t>INVENTARIOS</t>
  </si>
  <si>
    <t>PROVISION PARA IMPUESTO DE RENTA Y COMPLEMENTARIOS</t>
  </si>
  <si>
    <t>PROVISIONES PARA CONTIGENCIAS</t>
  </si>
  <si>
    <t>MERCANCIAS EN EXISTENCIA</t>
  </si>
  <si>
    <t>OTROS PASIVOS</t>
  </si>
  <si>
    <t>MATERIALES PARA LA PRESTACION DEL SERVICIO</t>
  </si>
  <si>
    <t>RECAUDOS A FAVOR DE TERCEROS</t>
  </si>
  <si>
    <t>ALBERTO JOSE DAZA LEMUS</t>
  </si>
  <si>
    <t>SANDRA MONTERO MORON</t>
  </si>
  <si>
    <t>LAURA CALDERON MENDOZA</t>
  </si>
  <si>
    <t>GERENTE</t>
  </si>
  <si>
    <t>REVISOR FISCAL</t>
  </si>
  <si>
    <t>CONTADORA PUBLICO</t>
  </si>
  <si>
    <t>C.C. 77.009.525</t>
  </si>
  <si>
    <t>T.P. 54290-T</t>
  </si>
  <si>
    <t>T.P. No. 90696-T</t>
  </si>
  <si>
    <t>NO CORRIENTE</t>
  </si>
  <si>
    <t>OPERACIONES DE CREDITO PUBLICO</t>
  </si>
  <si>
    <t>INVERSIONES PATRIMONIALES NO CONTROLANTES</t>
  </si>
  <si>
    <t>DEUDA PUBLICA INTERNA DE LARGO PLAZO</t>
  </si>
  <si>
    <t>INVERSIONES PATRIMONIALES CONTROLANTES</t>
  </si>
  <si>
    <t>PROVISION PARA PROTECCION DE INVERSIONES</t>
  </si>
  <si>
    <t>OBLIGACIONES FINANCIERAS</t>
  </si>
  <si>
    <t>OPERACIONES DE FINANCIAMIENTOS INTERNA DE LARGO PLAZO</t>
  </si>
  <si>
    <t>DEUDAS DE DIFICIL COBRO</t>
  </si>
  <si>
    <t>PROVISION PARA DEUDORES</t>
  </si>
  <si>
    <t>TOTAL PASIVO</t>
  </si>
  <si>
    <t>PROPIEDADES, PLANTA Y EQUIPOS</t>
  </si>
  <si>
    <t>PATRIMONIO</t>
  </si>
  <si>
    <t>TERRENOS</t>
  </si>
  <si>
    <t>PROPIEDADES, PLANTA Y EQUIPOS NO EXPLOTADOS</t>
  </si>
  <si>
    <t>PATRIMONIO INSTITUCIONAL</t>
  </si>
  <si>
    <t>EDIFICACIONES</t>
  </si>
  <si>
    <t>PLANTAS, DUCTOS Y TUNELES</t>
  </si>
  <si>
    <t>CAPITAL AUTORIZADO Y PAGADO</t>
  </si>
  <si>
    <t>REDES LINEAS Y CABLES</t>
  </si>
  <si>
    <t>RESERVAS</t>
  </si>
  <si>
    <t>MAQUINARIA Y EQUIPO</t>
  </si>
  <si>
    <t>RESULTADOS DE EJERCICIOS ANTERIORES</t>
  </si>
  <si>
    <t>MUEBLES,ENSERES Y EQUIPOS DE OFICINA</t>
  </si>
  <si>
    <t>RESULTADOS DEL EJERCICIO</t>
  </si>
  <si>
    <t>EQUIPOS DE COMUNICACIÓN Y COMPUTACION</t>
  </si>
  <si>
    <t>DONACIONES</t>
  </si>
  <si>
    <t>EQUIPO DE TRANSPORTE, TRACCION Y ELEVACION</t>
  </si>
  <si>
    <t>VALORIZACIONES</t>
  </si>
  <si>
    <t>DEPRECIACION ACUMULADA</t>
  </si>
  <si>
    <t>REVALORIZACION DEL PATRIMONIO</t>
  </si>
  <si>
    <t>OTROS ACTIVOS</t>
  </si>
  <si>
    <t>TOTAL PATRIMONIO</t>
  </si>
  <si>
    <t>INTANGIBLES</t>
  </si>
  <si>
    <t>AMORTIZACION ACUMULADA</t>
  </si>
  <si>
    <t>TOTAL ACTIVOS</t>
  </si>
  <si>
    <t>TOTAL PASIVO MAS PATRIMONIO</t>
  </si>
  <si>
    <t>CONTADOR PUBLICO</t>
  </si>
  <si>
    <t>T.P. 60696-T</t>
  </si>
  <si>
    <t>CUENTAS DE ORDEN</t>
  </si>
  <si>
    <t>CUENTAS DE ORDEN DEUDORAS (CR)</t>
  </si>
  <si>
    <t xml:space="preserve">DERECHOS CONTINGENTES </t>
  </si>
  <si>
    <t>DERECHOS CONTINGENTES POR EL CONTRARIO</t>
  </si>
  <si>
    <t>LITIGIOS Y DEMANDAS</t>
  </si>
  <si>
    <t>DEUDORAS FISCALES POR EL CONTRARIO</t>
  </si>
  <si>
    <t>OTROS DERECHOS CONTINGENTES</t>
  </si>
  <si>
    <t>DEUDORAS DE CONTROL POR EL CONTRARIO</t>
  </si>
  <si>
    <t>DEUDORAS FISCALES</t>
  </si>
  <si>
    <t>RESPONSABILIDADES CONTINGENTES</t>
  </si>
  <si>
    <t>DEUDORAS DE CONTROL</t>
  </si>
  <si>
    <t>OTRAS CUENTAS DEUDORAS DE CONTROL</t>
  </si>
  <si>
    <t>ACREEDORAS POR EL CONTRARIO</t>
  </si>
  <si>
    <t>RESPONSABILIDADES CONTINGENTES POR EL CONTRARIO</t>
  </si>
  <si>
    <t>T.P.  60696-T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</si>
</sst>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</font>
    <font>
      <sz val="9"/>
      <name val="Arial"/>
    </font>
    <font>
      <sz val="10"/>
      <name val="Arial"/>
      <family val="2"/>
    </font>
    <font>
      <sz val="8"/>
      <name val="Arial"/>
    </font>
    <font>
      <b/>
      <sz val="12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8"/>
      <name val="Arial"/>
      <family val="2"/>
    </font>
    <font>
      <b/>
      <sz val="12"/>
      <color indexed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1" xfId="0" applyBorder="1"/>
    <xf numFmtId="0" fontId="0" fillId="0" borderId="0" xfId="0" applyBorder="1"/>
    <xf numFmtId="0" fontId="2" fillId="2" borderId="2" xfId="0" applyFont="1" applyFill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3" xfId="0" applyFill="1" applyBorder="1"/>
    <xf numFmtId="0" fontId="2" fillId="2" borderId="4" xfId="0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/>
    </xf>
    <xf numFmtId="0" fontId="0" fillId="2" borderId="5" xfId="0" applyFill="1" applyBorder="1"/>
    <xf numFmtId="0" fontId="1" fillId="2" borderId="4" xfId="0" applyFont="1" applyFill="1" applyBorder="1" applyAlignment="1">
      <alignment horizontal="left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0" xfId="0" applyFont="1" applyFill="1" applyBorder="1"/>
    <xf numFmtId="3" fontId="1" fillId="2" borderId="0" xfId="0" applyNumberFormat="1" applyFont="1" applyFill="1" applyBorder="1"/>
    <xf numFmtId="4" fontId="1" fillId="2" borderId="5" xfId="0" applyNumberFormat="1" applyFont="1" applyFill="1" applyBorder="1"/>
    <xf numFmtId="3" fontId="0" fillId="0" borderId="0" xfId="0" applyNumberFormat="1"/>
    <xf numFmtId="3" fontId="3" fillId="2" borderId="0" xfId="0" applyNumberFormat="1" applyFont="1" applyFill="1" applyBorder="1"/>
    <xf numFmtId="3" fontId="4" fillId="2" borderId="0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/>
    <xf numFmtId="3" fontId="4" fillId="2" borderId="5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0" fontId="0" fillId="0" borderId="5" xfId="0" applyBorder="1"/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3" fontId="3" fillId="2" borderId="0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/>
    <xf numFmtId="3" fontId="7" fillId="2" borderId="5" xfId="0" applyNumberFormat="1" applyFont="1" applyFill="1" applyBorder="1"/>
    <xf numFmtId="0" fontId="6" fillId="2" borderId="4" xfId="0" applyFont="1" applyFill="1" applyBorder="1" applyAlignment="1">
      <alignment horizontal="left"/>
    </xf>
    <xf numFmtId="3" fontId="6" fillId="2" borderId="0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0" fillId="0" borderId="4" xfId="0" applyBorder="1"/>
    <xf numFmtId="0" fontId="0" fillId="2" borderId="0" xfId="0" applyFill="1" applyBorder="1"/>
    <xf numFmtId="3" fontId="0" fillId="2" borderId="0" xfId="0" applyNumberFormat="1" applyFill="1" applyBorder="1"/>
    <xf numFmtId="4" fontId="6" fillId="2" borderId="0" xfId="0" applyNumberFormat="1" applyFont="1" applyFill="1" applyBorder="1"/>
    <xf numFmtId="0" fontId="6" fillId="2" borderId="0" xfId="0" applyFont="1" applyFill="1" applyBorder="1" applyAlignment="1">
      <alignment horizontal="left" vertical="center"/>
    </xf>
    <xf numFmtId="3" fontId="7" fillId="2" borderId="5" xfId="0" applyNumberFormat="1" applyFont="1" applyFill="1" applyBorder="1" applyAlignment="1">
      <alignment vertical="center"/>
    </xf>
    <xf numFmtId="3" fontId="5" fillId="2" borderId="0" xfId="0" applyNumberFormat="1" applyFont="1" applyFill="1" applyBorder="1" applyAlignment="1">
      <alignment horizontal="right"/>
    </xf>
    <xf numFmtId="0" fontId="6" fillId="2" borderId="4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3" fontId="0" fillId="2" borderId="5" xfId="0" applyNumberFormat="1" applyFill="1" applyBorder="1"/>
    <xf numFmtId="0" fontId="0" fillId="2" borderId="4" xfId="0" applyFill="1" applyBorder="1"/>
    <xf numFmtId="3" fontId="0" fillId="2" borderId="5" xfId="0" applyNumberFormat="1" applyFill="1" applyBorder="1" applyAlignment="1">
      <alignment vertical="center"/>
    </xf>
    <xf numFmtId="0" fontId="8" fillId="2" borderId="0" xfId="0" applyFont="1" applyFill="1" applyBorder="1"/>
    <xf numFmtId="4" fontId="0" fillId="2" borderId="5" xfId="0" applyNumberFormat="1" applyFill="1" applyBorder="1" applyAlignment="1">
      <alignment vertical="center"/>
    </xf>
    <xf numFmtId="0" fontId="4" fillId="2" borderId="4" xfId="0" applyFont="1" applyFill="1" applyBorder="1" applyAlignment="1">
      <alignment horizontal="left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left"/>
    </xf>
    <xf numFmtId="0" fontId="4" fillId="2" borderId="5" xfId="0" applyFont="1" applyFill="1" applyBorder="1"/>
    <xf numFmtId="0" fontId="4" fillId="2" borderId="6" xfId="0" applyFont="1" applyFill="1" applyBorder="1" applyAlignment="1">
      <alignment horizontal="left"/>
    </xf>
    <xf numFmtId="0" fontId="0" fillId="2" borderId="7" xfId="0" applyFill="1" applyBorder="1"/>
    <xf numFmtId="0" fontId="4" fillId="2" borderId="7" xfId="0" applyFont="1" applyFill="1" applyBorder="1"/>
    <xf numFmtId="0" fontId="6" fillId="2" borderId="7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0" fontId="4" fillId="2" borderId="8" xfId="0" applyFont="1" applyFill="1" applyBorder="1"/>
    <xf numFmtId="0" fontId="4" fillId="2" borderId="1" xfId="0" applyFont="1" applyFill="1" applyBorder="1" applyAlignment="1">
      <alignment horizontal="left"/>
    </xf>
    <xf numFmtId="0" fontId="0" fillId="2" borderId="1" xfId="0" applyFill="1" applyBorder="1"/>
    <xf numFmtId="0" fontId="6" fillId="2" borderId="7" xfId="0" applyFont="1" applyFill="1" applyBorder="1"/>
    <xf numFmtId="3" fontId="1" fillId="2" borderId="5" xfId="0" applyNumberFormat="1" applyFont="1" applyFill="1" applyBorder="1"/>
    <xf numFmtId="3" fontId="7" fillId="2" borderId="5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justify" vertical="center" wrapText="1"/>
    </xf>
    <xf numFmtId="3" fontId="7" fillId="2" borderId="0" xfId="0" applyNumberFormat="1" applyFont="1" applyFill="1" applyBorder="1"/>
    <xf numFmtId="3" fontId="7" fillId="2" borderId="0" xfId="0" applyNumberFormat="1" applyFont="1" applyFill="1" applyBorder="1" applyAlignment="1">
      <alignment horizontal="right"/>
    </xf>
    <xf numFmtId="0" fontId="9" fillId="2" borderId="0" xfId="0" applyFont="1" applyFill="1" applyBorder="1"/>
    <xf numFmtId="4" fontId="10" fillId="2" borderId="5" xfId="0" applyNumberFormat="1" applyFont="1" applyFill="1" applyBorder="1" applyAlignment="1">
      <alignment horizontal="right"/>
    </xf>
    <xf numFmtId="0" fontId="0" fillId="2" borderId="0" xfId="0" applyFill="1" applyBorder="1" applyAlignment="1">
      <alignment horizontal="left"/>
    </xf>
    <xf numFmtId="0" fontId="11" fillId="2" borderId="0" xfId="0" applyFont="1" applyFill="1" applyBorder="1"/>
    <xf numFmtId="0" fontId="0" fillId="2" borderId="4" xfId="0" applyFill="1" applyBorder="1" applyAlignment="1">
      <alignment horizontal="left"/>
    </xf>
    <xf numFmtId="3" fontId="0" fillId="2" borderId="0" xfId="0" applyNumberFormat="1" applyFill="1" applyBorder="1" applyAlignment="1">
      <alignment horizontal="right"/>
    </xf>
    <xf numFmtId="0" fontId="12" fillId="2" borderId="0" xfId="0" applyFont="1" applyFill="1" applyBorder="1"/>
    <xf numFmtId="0" fontId="0" fillId="2" borderId="0" xfId="0" applyFill="1" applyBorder="1" applyAlignment="1"/>
    <xf numFmtId="4" fontId="10" fillId="2" borderId="0" xfId="0" applyNumberFormat="1" applyFont="1" applyFill="1" applyBorder="1" applyAlignment="1">
      <alignment horizontal="right"/>
    </xf>
    <xf numFmtId="4" fontId="0" fillId="2" borderId="5" xfId="0" applyNumberFormat="1" applyFill="1" applyBorder="1"/>
    <xf numFmtId="4" fontId="0" fillId="2" borderId="0" xfId="0" applyNumberForma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4" fillId="2" borderId="5" xfId="0" applyNumberFormat="1" applyFont="1" applyFill="1" applyBorder="1"/>
    <xf numFmtId="0" fontId="0" fillId="0" borderId="7" xfId="0" applyBorder="1"/>
    <xf numFmtId="0" fontId="0" fillId="0" borderId="8" xfId="0" applyBorder="1"/>
    <xf numFmtId="0" fontId="0" fillId="2" borderId="6" xfId="0" applyFill="1" applyBorder="1"/>
    <xf numFmtId="0" fontId="1" fillId="0" borderId="0" xfId="0" applyFont="1" applyBorder="1" applyAlignment="1">
      <alignment horizontal="center"/>
    </xf>
    <xf numFmtId="0" fontId="4" fillId="2" borderId="1" xfId="0" applyFont="1" applyFill="1" applyBorder="1"/>
    <xf numFmtId="0" fontId="0" fillId="2" borderId="0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0" fillId="2" borderId="2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0" fontId="1" fillId="2" borderId="0" xfId="0" applyFont="1" applyFill="1" applyBorder="1" applyAlignment="1"/>
    <xf numFmtId="4" fontId="4" fillId="2" borderId="5" xfId="0" applyNumberFormat="1" applyFont="1" applyFill="1" applyBorder="1" applyAlignment="1">
      <alignment horizontal="right"/>
    </xf>
    <xf numFmtId="4" fontId="4" fillId="2" borderId="0" xfId="0" applyNumberFormat="1" applyFont="1" applyFill="1" applyBorder="1" applyAlignment="1">
      <alignment horizontal="right"/>
    </xf>
    <xf numFmtId="0" fontId="14" fillId="2" borderId="0" xfId="0" applyFont="1" applyFill="1" applyBorder="1"/>
    <xf numFmtId="0" fontId="7" fillId="2" borderId="5" xfId="0" applyFont="1" applyFill="1" applyBorder="1"/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/>
    <xf numFmtId="4" fontId="7" fillId="2" borderId="5" xfId="0" applyNumberFormat="1" applyFont="1" applyFill="1" applyBorder="1"/>
    <xf numFmtId="4" fontId="8" fillId="2" borderId="0" xfId="0" applyNumberFormat="1" applyFont="1" applyFill="1" applyBorder="1"/>
    <xf numFmtId="0" fontId="0" fillId="2" borderId="5" xfId="0" applyFill="1" applyBorder="1" applyAlignment="1">
      <alignment horizontal="right"/>
    </xf>
    <xf numFmtId="0" fontId="4" fillId="2" borderId="8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2</xdr:col>
      <xdr:colOff>438150</xdr:colOff>
      <xdr:row>4</xdr:row>
      <xdr:rowOff>85725</xdr:rowOff>
    </xdr:to>
    <xdr:pic>
      <xdr:nvPicPr>
        <xdr:cNvPr id="2" name="Imagen 2" descr="logo_emdupa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47625"/>
          <a:ext cx="158115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43</xdr:row>
      <xdr:rowOff>28575</xdr:rowOff>
    </xdr:from>
    <xdr:to>
      <xdr:col>2</xdr:col>
      <xdr:colOff>390525</xdr:colOff>
      <xdr:row>47</xdr:row>
      <xdr:rowOff>104775</xdr:rowOff>
    </xdr:to>
    <xdr:pic>
      <xdr:nvPicPr>
        <xdr:cNvPr id="3" name="Imagen 2" descr="logo_emdupa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7353300"/>
          <a:ext cx="158115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90</xdr:row>
      <xdr:rowOff>104775</xdr:rowOff>
    </xdr:from>
    <xdr:to>
      <xdr:col>2</xdr:col>
      <xdr:colOff>390525</xdr:colOff>
      <xdr:row>94</xdr:row>
      <xdr:rowOff>133350</xdr:rowOff>
    </xdr:to>
    <xdr:pic>
      <xdr:nvPicPr>
        <xdr:cNvPr id="4" name="Imagen 2" descr="logo_emdupa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15449550"/>
          <a:ext cx="158115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calderon\Mis%20documentos\ESTADOS%20FINANCIEROS%20DEFINITO%20DIC%2031-2008\BALANCE%20GENERAL%20A%2031%20DE%20DICIEMBRE%20DE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.2005.001"/>
      <sheetName val="Hoja1"/>
      <sheetName val="Balance General"/>
      <sheetName val="Actividad Econ, Fin y Social"/>
    </sheetNames>
    <sheetDataSet>
      <sheetData sheetId="0"/>
      <sheetData sheetId="1">
        <row r="7">
          <cell r="C7">
            <v>0</v>
          </cell>
        </row>
        <row r="80">
          <cell r="D80">
            <v>0</v>
          </cell>
        </row>
        <row r="90">
          <cell r="D90">
            <v>703000</v>
          </cell>
        </row>
        <row r="92">
          <cell r="D92">
            <v>-703000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2"/>
  <sheetViews>
    <sheetView tabSelected="1" workbookViewId="0">
      <selection activeCell="A87" sqref="A87"/>
    </sheetView>
  </sheetViews>
  <sheetFormatPr baseColWidth="10" defaultColWidth="9.140625" defaultRowHeight="12.75" x14ac:dyDescent="0.2"/>
  <cols>
    <col min="1" max="3" width="9.140625" customWidth="1"/>
    <col min="4" max="4" width="26.140625" customWidth="1"/>
    <col min="5" max="5" width="20.42578125" customWidth="1"/>
    <col min="6" max="6" width="6.85546875" customWidth="1"/>
    <col min="7" max="9" width="9.140625" customWidth="1"/>
    <col min="10" max="10" width="19" customWidth="1"/>
    <col min="11" max="11" width="20" customWidth="1"/>
    <col min="12" max="12" width="20.85546875" customWidth="1"/>
  </cols>
  <sheetData>
    <row r="1" spans="1:12" ht="15" x14ac:dyDescent="0.25">
      <c r="A1" s="1"/>
      <c r="B1" s="1"/>
      <c r="C1" s="1"/>
      <c r="D1" s="102" t="s">
        <v>0</v>
      </c>
      <c r="E1" s="102"/>
      <c r="F1" s="102"/>
      <c r="G1" s="102"/>
      <c r="H1" s="102"/>
      <c r="I1" s="102"/>
      <c r="J1" s="102"/>
      <c r="K1" s="102"/>
    </row>
    <row r="2" spans="1:12" ht="15" x14ac:dyDescent="0.25">
      <c r="A2" s="2"/>
      <c r="B2" s="2"/>
      <c r="C2" s="2"/>
      <c r="D2" s="103" t="s">
        <v>1</v>
      </c>
      <c r="E2" s="103"/>
      <c r="F2" s="103"/>
      <c r="G2" s="103"/>
      <c r="H2" s="103"/>
      <c r="I2" s="103"/>
      <c r="J2" s="103"/>
      <c r="K2" s="103"/>
    </row>
    <row r="3" spans="1:12" ht="15" x14ac:dyDescent="0.25">
      <c r="A3" s="2"/>
      <c r="B3" s="2"/>
      <c r="C3" s="2"/>
      <c r="D3" s="103" t="s">
        <v>2</v>
      </c>
      <c r="E3" s="103"/>
      <c r="F3" s="103"/>
      <c r="G3" s="103"/>
      <c r="H3" s="103"/>
      <c r="I3" s="103"/>
      <c r="J3" s="103"/>
      <c r="K3" s="103"/>
    </row>
    <row r="4" spans="1:12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13.5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x14ac:dyDescent="0.2">
      <c r="A6" s="3" t="s">
        <v>3</v>
      </c>
      <c r="B6" s="4" t="s">
        <v>4</v>
      </c>
      <c r="C6" s="4"/>
      <c r="D6" s="4"/>
      <c r="E6" s="4"/>
      <c r="F6" s="4"/>
      <c r="G6" s="5" t="s">
        <v>3</v>
      </c>
      <c r="H6" s="4" t="s">
        <v>4</v>
      </c>
      <c r="I6" s="4"/>
      <c r="J6" s="4"/>
      <c r="K6" s="6"/>
    </row>
    <row r="7" spans="1:12" x14ac:dyDescent="0.2">
      <c r="A7" s="7" t="s">
        <v>5</v>
      </c>
      <c r="B7" s="8"/>
      <c r="C7" s="8"/>
      <c r="D7" s="8"/>
      <c r="E7" s="8"/>
      <c r="F7" s="8"/>
      <c r="G7" s="9"/>
      <c r="H7" s="8"/>
      <c r="I7" s="8"/>
      <c r="J7" s="8"/>
      <c r="K7" s="10"/>
    </row>
    <row r="8" spans="1:12" ht="15" x14ac:dyDescent="0.25">
      <c r="A8" s="11">
        <v>1</v>
      </c>
      <c r="B8" s="12" t="s">
        <v>6</v>
      </c>
      <c r="C8" s="8"/>
      <c r="D8" s="8"/>
      <c r="E8" s="8"/>
      <c r="F8" s="13"/>
      <c r="G8" s="13">
        <v>2</v>
      </c>
      <c r="H8" s="12" t="s">
        <v>7</v>
      </c>
      <c r="I8" s="8"/>
      <c r="J8" s="8"/>
      <c r="K8" s="10"/>
    </row>
    <row r="9" spans="1:12" x14ac:dyDescent="0.2">
      <c r="A9" s="14"/>
      <c r="B9" s="15"/>
      <c r="C9" s="15"/>
      <c r="D9" s="15"/>
      <c r="E9" s="15"/>
      <c r="F9" s="15"/>
      <c r="G9" s="9"/>
      <c r="H9" s="8"/>
      <c r="I9" s="15"/>
      <c r="J9" s="15"/>
      <c r="K9" s="10"/>
    </row>
    <row r="10" spans="1:12" ht="15" x14ac:dyDescent="0.25">
      <c r="A10" s="7" t="s">
        <v>5</v>
      </c>
      <c r="B10" s="12" t="s">
        <v>8</v>
      </c>
      <c r="C10" s="12"/>
      <c r="D10" s="12"/>
      <c r="E10" s="16">
        <f>E12+E17+E21+E31</f>
        <v>20479806000</v>
      </c>
      <c r="F10" s="8"/>
      <c r="G10" s="9"/>
      <c r="H10" s="12" t="s">
        <v>8</v>
      </c>
      <c r="I10" s="12"/>
      <c r="J10" s="8"/>
      <c r="K10" s="17">
        <f>K12+K25+K29+K33</f>
        <v>16572087000</v>
      </c>
      <c r="L10" s="18"/>
    </row>
    <row r="11" spans="1:12" x14ac:dyDescent="0.2">
      <c r="A11" s="14"/>
      <c r="B11" s="15"/>
      <c r="C11" s="15" t="s">
        <v>5</v>
      </c>
      <c r="D11" s="15"/>
      <c r="E11" s="19"/>
      <c r="F11" s="15"/>
      <c r="G11" s="9"/>
      <c r="H11" s="8"/>
      <c r="I11" s="15"/>
      <c r="J11" s="15"/>
      <c r="K11" s="10"/>
    </row>
    <row r="12" spans="1:12" x14ac:dyDescent="0.2">
      <c r="A12" s="7">
        <v>11</v>
      </c>
      <c r="B12" s="8" t="s">
        <v>9</v>
      </c>
      <c r="C12" s="8"/>
      <c r="D12" s="8"/>
      <c r="E12" s="20">
        <f>E14+E15</f>
        <v>4850520000</v>
      </c>
      <c r="F12" s="8"/>
      <c r="G12" s="21">
        <v>24</v>
      </c>
      <c r="H12" s="22" t="s">
        <v>10</v>
      </c>
      <c r="I12" s="22"/>
      <c r="J12" s="22"/>
      <c r="K12" s="23">
        <f>SUM(K14:K23)</f>
        <v>11644654000</v>
      </c>
    </row>
    <row r="13" spans="1:12" x14ac:dyDescent="0.2">
      <c r="A13" s="14"/>
      <c r="B13" s="15"/>
      <c r="C13" s="15"/>
      <c r="D13" s="15"/>
      <c r="E13" s="24"/>
      <c r="F13" s="15"/>
      <c r="G13" s="2"/>
      <c r="H13" s="2"/>
      <c r="I13" s="2"/>
      <c r="J13" s="2"/>
      <c r="K13" s="25"/>
    </row>
    <row r="14" spans="1:12" ht="12.75" customHeight="1" x14ac:dyDescent="0.2">
      <c r="A14" s="26">
        <v>1105</v>
      </c>
      <c r="B14" s="27" t="s">
        <v>11</v>
      </c>
      <c r="C14" s="15"/>
      <c r="D14" s="15"/>
      <c r="E14" s="28">
        <v>0</v>
      </c>
      <c r="F14" s="15"/>
      <c r="G14" s="29">
        <v>2401</v>
      </c>
      <c r="H14" s="30" t="s">
        <v>12</v>
      </c>
      <c r="I14" s="30"/>
      <c r="J14" s="30"/>
      <c r="K14" s="31">
        <v>2431587000</v>
      </c>
    </row>
    <row r="15" spans="1:12" x14ac:dyDescent="0.2">
      <c r="A15" s="14">
        <v>1110</v>
      </c>
      <c r="B15" s="15" t="s">
        <v>13</v>
      </c>
      <c r="C15" s="15"/>
      <c r="D15" s="15"/>
      <c r="E15" s="24">
        <v>4850520000</v>
      </c>
      <c r="F15" s="15"/>
      <c r="G15" s="29">
        <v>2425</v>
      </c>
      <c r="H15" s="30" t="s">
        <v>14</v>
      </c>
      <c r="I15" s="22"/>
      <c r="J15" s="22"/>
      <c r="K15" s="31">
        <v>110530000</v>
      </c>
    </row>
    <row r="16" spans="1:12" x14ac:dyDescent="0.2">
      <c r="A16" s="32"/>
      <c r="B16" s="30"/>
      <c r="C16" s="30"/>
      <c r="D16" s="30"/>
      <c r="E16" s="33"/>
      <c r="F16" s="30"/>
      <c r="G16" s="34">
        <v>2422</v>
      </c>
      <c r="H16" s="15" t="s">
        <v>15</v>
      </c>
      <c r="I16" s="15"/>
      <c r="J16" s="15"/>
      <c r="K16" s="31">
        <v>517215000</v>
      </c>
    </row>
    <row r="17" spans="1:12" ht="12.75" customHeight="1" x14ac:dyDescent="0.2">
      <c r="A17" s="35">
        <v>12</v>
      </c>
      <c r="B17" s="8" t="s">
        <v>16</v>
      </c>
      <c r="C17" s="30"/>
      <c r="D17" s="30"/>
      <c r="E17" s="20">
        <f>SUM(E19)</f>
        <v>0</v>
      </c>
      <c r="F17" s="30"/>
      <c r="G17" s="29">
        <v>2430</v>
      </c>
      <c r="H17" s="30" t="s">
        <v>17</v>
      </c>
      <c r="I17" s="30"/>
      <c r="J17" s="30"/>
      <c r="K17" s="31">
        <v>0</v>
      </c>
    </row>
    <row r="18" spans="1:12" ht="14.25" customHeight="1" x14ac:dyDescent="0.2">
      <c r="A18" s="32"/>
      <c r="B18" s="30"/>
      <c r="C18" s="30"/>
      <c r="D18" s="30"/>
      <c r="E18" s="33"/>
      <c r="F18" s="30"/>
      <c r="G18" s="29">
        <v>2436</v>
      </c>
      <c r="H18" s="30" t="s">
        <v>18</v>
      </c>
      <c r="I18" s="30"/>
      <c r="J18" s="30"/>
      <c r="K18" s="31">
        <v>5460000</v>
      </c>
    </row>
    <row r="19" spans="1:12" x14ac:dyDescent="0.2">
      <c r="A19" s="32">
        <v>1207</v>
      </c>
      <c r="B19" s="30" t="s">
        <v>19</v>
      </c>
      <c r="C19" s="30"/>
      <c r="D19" s="30"/>
      <c r="E19" s="33">
        <f>[1]Hoja1!C7</f>
        <v>0</v>
      </c>
      <c r="F19" s="30"/>
      <c r="G19" s="29">
        <v>2440</v>
      </c>
      <c r="H19" s="30" t="s">
        <v>20</v>
      </c>
      <c r="I19" s="30"/>
      <c r="J19" s="30"/>
      <c r="K19" s="31">
        <v>603384000</v>
      </c>
    </row>
    <row r="20" spans="1:12" x14ac:dyDescent="0.2">
      <c r="A20" s="36"/>
      <c r="B20" s="37"/>
      <c r="C20" s="37"/>
      <c r="D20" s="37"/>
      <c r="E20" s="38"/>
      <c r="F20" s="30"/>
      <c r="G20" s="29">
        <v>2445</v>
      </c>
      <c r="H20" s="30" t="s">
        <v>21</v>
      </c>
      <c r="I20" s="2"/>
      <c r="J20" s="2"/>
      <c r="K20" s="31">
        <v>-18149000</v>
      </c>
    </row>
    <row r="21" spans="1:12" x14ac:dyDescent="0.2">
      <c r="A21" s="35">
        <v>14</v>
      </c>
      <c r="B21" s="22" t="s">
        <v>22</v>
      </c>
      <c r="C21" s="22"/>
      <c r="D21" s="22"/>
      <c r="E21" s="20">
        <f>SUM(E22:E29)</f>
        <v>15035402000</v>
      </c>
      <c r="F21" s="39"/>
      <c r="G21" s="40">
        <v>2453</v>
      </c>
      <c r="H21" s="104" t="s">
        <v>23</v>
      </c>
      <c r="I21" s="104"/>
      <c r="J21" s="104"/>
      <c r="K21" s="41">
        <v>1327080000</v>
      </c>
    </row>
    <row r="22" spans="1:12" x14ac:dyDescent="0.2">
      <c r="A22" s="35"/>
      <c r="B22" s="22"/>
      <c r="C22" s="22"/>
      <c r="D22" s="22"/>
      <c r="E22" s="42"/>
      <c r="F22" s="30"/>
      <c r="G22" s="29">
        <v>2455</v>
      </c>
      <c r="H22" s="30" t="s">
        <v>24</v>
      </c>
      <c r="I22" s="30"/>
      <c r="J22" s="30"/>
      <c r="K22" s="31">
        <v>6655069000</v>
      </c>
    </row>
    <row r="23" spans="1:12" x14ac:dyDescent="0.2">
      <c r="A23" s="14">
        <v>1407</v>
      </c>
      <c r="B23" s="15" t="s">
        <v>25</v>
      </c>
      <c r="C23" s="22"/>
      <c r="D23" s="22"/>
      <c r="E23" s="24">
        <v>771137000</v>
      </c>
      <c r="F23" s="22"/>
      <c r="G23" s="29">
        <v>2490</v>
      </c>
      <c r="H23" s="30" t="s">
        <v>26</v>
      </c>
      <c r="I23" s="37"/>
      <c r="J23" s="37"/>
      <c r="K23" s="31">
        <v>12478000</v>
      </c>
    </row>
    <row r="24" spans="1:12" x14ac:dyDescent="0.2">
      <c r="A24" s="32">
        <v>1408</v>
      </c>
      <c r="B24" s="30" t="s">
        <v>27</v>
      </c>
      <c r="C24" s="30"/>
      <c r="D24" s="30"/>
      <c r="E24" s="24">
        <v>6827746000</v>
      </c>
      <c r="F24" s="22"/>
      <c r="G24" s="29"/>
      <c r="H24" s="30"/>
      <c r="I24" s="37"/>
      <c r="J24" s="37"/>
      <c r="K24" s="31"/>
    </row>
    <row r="25" spans="1:12" x14ac:dyDescent="0.2">
      <c r="A25" s="43">
        <v>1420</v>
      </c>
      <c r="B25" s="44" t="s">
        <v>28</v>
      </c>
      <c r="C25" s="30"/>
      <c r="D25" s="30"/>
      <c r="E25" s="28">
        <v>4675460000</v>
      </c>
      <c r="F25" s="22"/>
      <c r="G25" s="21">
        <v>25</v>
      </c>
      <c r="H25" s="22" t="s">
        <v>29</v>
      </c>
      <c r="I25" s="22"/>
      <c r="J25" s="22"/>
      <c r="K25" s="23">
        <v>2916932000</v>
      </c>
    </row>
    <row r="26" spans="1:12" x14ac:dyDescent="0.2">
      <c r="A26" s="32">
        <v>1422</v>
      </c>
      <c r="B26" s="30" t="s">
        <v>30</v>
      </c>
      <c r="C26" s="30"/>
      <c r="D26" s="30"/>
      <c r="E26" s="24">
        <v>700255000</v>
      </c>
      <c r="F26" s="22"/>
      <c r="G26" s="2"/>
      <c r="H26" s="37"/>
      <c r="I26" s="37"/>
      <c r="J26" s="37"/>
      <c r="K26" s="45"/>
    </row>
    <row r="27" spans="1:12" x14ac:dyDescent="0.2">
      <c r="A27" s="32">
        <v>1425</v>
      </c>
      <c r="B27" s="30" t="s">
        <v>31</v>
      </c>
      <c r="C27" s="30"/>
      <c r="D27" s="30"/>
      <c r="E27" s="24">
        <v>1193476000</v>
      </c>
      <c r="F27" s="22"/>
      <c r="G27" s="29">
        <v>2505</v>
      </c>
      <c r="H27" s="30" t="s">
        <v>32</v>
      </c>
      <c r="I27" s="30"/>
      <c r="J27" s="30"/>
      <c r="K27" s="31">
        <v>2916932000</v>
      </c>
    </row>
    <row r="28" spans="1:12" x14ac:dyDescent="0.2">
      <c r="A28" s="32">
        <v>1470</v>
      </c>
      <c r="B28" s="30" t="s">
        <v>33</v>
      </c>
      <c r="C28" s="30"/>
      <c r="D28" s="30"/>
      <c r="E28" s="24">
        <v>867328000</v>
      </c>
      <c r="F28" s="22"/>
      <c r="G28" s="2"/>
      <c r="H28" s="30"/>
      <c r="I28" s="30"/>
      <c r="J28" s="30"/>
      <c r="K28" s="45"/>
    </row>
    <row r="29" spans="1:12" x14ac:dyDescent="0.2">
      <c r="A29" s="32">
        <v>1480</v>
      </c>
      <c r="B29" s="30" t="s">
        <v>34</v>
      </c>
      <c r="C29" s="30"/>
      <c r="D29" s="30"/>
      <c r="E29" s="24">
        <v>0</v>
      </c>
      <c r="F29" s="22"/>
      <c r="G29" s="21">
        <v>27</v>
      </c>
      <c r="H29" s="22" t="s">
        <v>35</v>
      </c>
      <c r="I29" s="30"/>
      <c r="J29" s="30"/>
      <c r="K29" s="23">
        <f>SUM(K31:K32)</f>
        <v>1758628000</v>
      </c>
      <c r="L29" s="24"/>
    </row>
    <row r="30" spans="1:12" x14ac:dyDescent="0.2">
      <c r="A30" s="46"/>
      <c r="B30" s="37"/>
      <c r="C30" s="37"/>
      <c r="D30" s="37"/>
      <c r="E30" s="38"/>
      <c r="F30" s="22"/>
      <c r="G30" s="2"/>
      <c r="H30" s="37"/>
      <c r="I30" s="37"/>
      <c r="J30" s="37"/>
      <c r="K30" s="45"/>
    </row>
    <row r="31" spans="1:12" ht="18" customHeight="1" x14ac:dyDescent="0.2">
      <c r="A31" s="35">
        <v>15</v>
      </c>
      <c r="B31" s="22" t="s">
        <v>36</v>
      </c>
      <c r="C31" s="22"/>
      <c r="D31" s="22"/>
      <c r="E31" s="20">
        <f>SUM(E33:E34)</f>
        <v>593884000</v>
      </c>
      <c r="F31" s="22"/>
      <c r="G31" s="40">
        <v>2705</v>
      </c>
      <c r="H31" s="101" t="s">
        <v>37</v>
      </c>
      <c r="I31" s="101"/>
      <c r="J31" s="101"/>
      <c r="K31" s="47">
        <v>1390000000</v>
      </c>
    </row>
    <row r="32" spans="1:12" x14ac:dyDescent="0.2">
      <c r="A32" s="32"/>
      <c r="B32" s="30"/>
      <c r="C32" s="30"/>
      <c r="D32" s="30"/>
      <c r="E32" s="33"/>
      <c r="F32" s="30"/>
      <c r="G32" s="29">
        <v>2710</v>
      </c>
      <c r="H32" s="101" t="s">
        <v>38</v>
      </c>
      <c r="I32" s="101"/>
      <c r="J32" s="101"/>
      <c r="K32" s="47">
        <v>368628000</v>
      </c>
    </row>
    <row r="33" spans="1:11" x14ac:dyDescent="0.2">
      <c r="A33" s="32">
        <v>1510</v>
      </c>
      <c r="B33" s="30" t="s">
        <v>39</v>
      </c>
      <c r="C33" s="30"/>
      <c r="D33" s="30"/>
      <c r="E33" s="33">
        <v>211413000</v>
      </c>
      <c r="F33" s="30"/>
      <c r="G33" s="21">
        <v>29</v>
      </c>
      <c r="H33" s="48" t="s">
        <v>40</v>
      </c>
      <c r="I33" s="48"/>
      <c r="J33" s="48"/>
      <c r="K33" s="23">
        <f>K35</f>
        <v>251873000</v>
      </c>
    </row>
    <row r="34" spans="1:11" x14ac:dyDescent="0.2">
      <c r="A34" s="43">
        <v>1518</v>
      </c>
      <c r="B34" s="44" t="s">
        <v>41</v>
      </c>
      <c r="C34" s="30"/>
      <c r="D34" s="30"/>
      <c r="E34" s="33">
        <v>382471000</v>
      </c>
      <c r="F34" s="30"/>
      <c r="G34" s="29"/>
      <c r="H34" s="48"/>
      <c r="I34" s="48"/>
      <c r="J34" s="48"/>
      <c r="K34" s="10"/>
    </row>
    <row r="35" spans="1:11" x14ac:dyDescent="0.2">
      <c r="A35" s="46"/>
      <c r="B35" s="37"/>
      <c r="C35" s="37"/>
      <c r="D35" s="37"/>
      <c r="E35" s="38"/>
      <c r="F35" s="30"/>
      <c r="G35" s="29">
        <v>2905</v>
      </c>
      <c r="H35" s="48" t="s">
        <v>42</v>
      </c>
      <c r="I35" s="48"/>
      <c r="J35" s="48"/>
      <c r="K35" s="49">
        <v>251873000</v>
      </c>
    </row>
    <row r="36" spans="1:11" x14ac:dyDescent="0.2">
      <c r="A36" s="46"/>
      <c r="B36" s="37"/>
      <c r="C36" s="37"/>
      <c r="D36" s="37"/>
      <c r="E36" s="38"/>
      <c r="F36" s="30"/>
      <c r="G36" s="37"/>
      <c r="H36" s="37"/>
      <c r="I36" s="37"/>
      <c r="J36" s="37"/>
      <c r="K36" s="25"/>
    </row>
    <row r="37" spans="1:11" x14ac:dyDescent="0.2">
      <c r="A37" s="46"/>
      <c r="B37" s="37"/>
      <c r="C37" s="37"/>
      <c r="D37" s="37"/>
      <c r="E37" s="38"/>
      <c r="F37" s="30"/>
      <c r="G37" s="37"/>
      <c r="H37" s="37"/>
      <c r="I37" s="37"/>
      <c r="J37" s="37"/>
      <c r="K37" s="25"/>
    </row>
    <row r="38" spans="1:11" x14ac:dyDescent="0.2">
      <c r="A38" s="46"/>
      <c r="B38" s="37"/>
      <c r="C38" s="37"/>
      <c r="D38" s="37"/>
      <c r="E38" s="37"/>
      <c r="F38" s="30"/>
      <c r="G38" s="29"/>
      <c r="H38" s="30"/>
      <c r="I38" s="37"/>
      <c r="J38" s="37"/>
      <c r="K38" s="49"/>
    </row>
    <row r="39" spans="1:11" x14ac:dyDescent="0.2">
      <c r="A39" s="50" t="s">
        <v>43</v>
      </c>
      <c r="B39" s="37"/>
      <c r="C39" s="37"/>
      <c r="D39" s="37"/>
      <c r="E39" s="51" t="s">
        <v>44</v>
      </c>
      <c r="F39" s="37"/>
      <c r="G39" s="2"/>
      <c r="H39" s="37"/>
      <c r="I39" s="51" t="s">
        <v>45</v>
      </c>
      <c r="J39" s="52"/>
      <c r="K39" s="53"/>
    </row>
    <row r="40" spans="1:11" x14ac:dyDescent="0.2">
      <c r="A40" s="50" t="s">
        <v>46</v>
      </c>
      <c r="B40" s="37"/>
      <c r="C40" s="37"/>
      <c r="D40" s="37"/>
      <c r="E40" s="51" t="s">
        <v>47</v>
      </c>
      <c r="F40" s="37"/>
      <c r="G40" s="37"/>
      <c r="H40" s="37"/>
      <c r="I40" s="51" t="s">
        <v>48</v>
      </c>
      <c r="J40" s="52"/>
      <c r="K40" s="53"/>
    </row>
    <row r="41" spans="1:11" ht="15" customHeight="1" x14ac:dyDescent="0.2">
      <c r="A41" s="50" t="s">
        <v>49</v>
      </c>
      <c r="B41" s="37"/>
      <c r="C41" s="37"/>
      <c r="D41" s="37"/>
      <c r="E41" s="51" t="s">
        <v>50</v>
      </c>
      <c r="F41" s="37"/>
      <c r="G41" s="29"/>
      <c r="H41" s="37"/>
      <c r="I41" s="51" t="s">
        <v>51</v>
      </c>
      <c r="J41" s="52"/>
      <c r="K41" s="53"/>
    </row>
    <row r="42" spans="1:11" ht="16.5" customHeight="1" x14ac:dyDescent="0.2">
      <c r="A42" s="50"/>
      <c r="B42" s="37"/>
      <c r="C42" s="37"/>
      <c r="D42" s="37"/>
      <c r="F42" s="37"/>
      <c r="G42" s="29"/>
      <c r="H42" s="37"/>
      <c r="I42" s="51"/>
      <c r="J42" s="52"/>
      <c r="K42" s="53"/>
    </row>
    <row r="43" spans="1:11" ht="16.5" customHeight="1" thickBot="1" x14ac:dyDescent="0.25">
      <c r="A43" s="54"/>
      <c r="B43" s="55"/>
      <c r="C43" s="55"/>
      <c r="D43" s="55"/>
      <c r="E43" s="56"/>
      <c r="F43" s="55"/>
      <c r="G43" s="57"/>
      <c r="H43" s="55"/>
      <c r="I43" s="56"/>
      <c r="J43" s="58"/>
      <c r="K43" s="59"/>
    </row>
    <row r="44" spans="1:11" ht="15.75" customHeight="1" x14ac:dyDescent="0.25">
      <c r="A44" s="60"/>
      <c r="B44" s="61"/>
      <c r="C44" s="61"/>
      <c r="D44" s="102" t="s">
        <v>0</v>
      </c>
      <c r="E44" s="102"/>
      <c r="F44" s="102"/>
      <c r="G44" s="102"/>
      <c r="H44" s="102"/>
      <c r="I44" s="102"/>
      <c r="J44" s="102"/>
      <c r="K44" s="102"/>
    </row>
    <row r="45" spans="1:11" ht="12.75" customHeight="1" x14ac:dyDescent="0.25">
      <c r="A45" s="52"/>
      <c r="B45" s="37"/>
      <c r="C45" s="37"/>
      <c r="D45" s="103" t="s">
        <v>1</v>
      </c>
      <c r="E45" s="103"/>
      <c r="F45" s="103"/>
      <c r="G45" s="103"/>
      <c r="H45" s="103"/>
      <c r="I45" s="103"/>
      <c r="J45" s="103"/>
      <c r="K45" s="103"/>
    </row>
    <row r="46" spans="1:11" ht="12.75" customHeight="1" x14ac:dyDescent="0.25">
      <c r="A46" s="52"/>
      <c r="B46" s="37"/>
      <c r="C46" s="37"/>
      <c r="D46" s="103" t="s">
        <v>2</v>
      </c>
      <c r="E46" s="103"/>
      <c r="F46" s="103"/>
      <c r="G46" s="103"/>
      <c r="H46" s="103"/>
      <c r="I46" s="103"/>
      <c r="J46" s="103"/>
      <c r="K46" s="103"/>
    </row>
    <row r="47" spans="1:11" ht="13.5" customHeight="1" x14ac:dyDescent="0.2">
      <c r="A47" s="37"/>
      <c r="B47" s="37"/>
      <c r="C47" s="37"/>
      <c r="D47" s="37"/>
      <c r="E47" s="37"/>
      <c r="F47" s="30"/>
      <c r="G47" s="37"/>
      <c r="H47" s="37"/>
      <c r="I47" s="37"/>
      <c r="J47" s="37"/>
      <c r="K47" s="37"/>
    </row>
    <row r="48" spans="1:11" ht="13.5" customHeight="1" thickBot="1" x14ac:dyDescent="0.25">
      <c r="A48" s="55"/>
      <c r="B48" s="55"/>
      <c r="C48" s="55"/>
      <c r="D48" s="55"/>
      <c r="E48" s="55"/>
      <c r="F48" s="62"/>
      <c r="G48" s="55"/>
      <c r="H48" s="55"/>
      <c r="I48" s="55"/>
      <c r="J48" s="55"/>
      <c r="K48" s="55"/>
    </row>
    <row r="49" spans="1:12" ht="13.5" customHeight="1" x14ac:dyDescent="0.2">
      <c r="A49" s="3" t="s">
        <v>3</v>
      </c>
      <c r="B49" s="4" t="s">
        <v>4</v>
      </c>
      <c r="C49" s="4"/>
      <c r="D49" s="4"/>
      <c r="E49" s="4"/>
      <c r="F49" s="4"/>
      <c r="G49" s="5" t="s">
        <v>3</v>
      </c>
      <c r="H49" s="4" t="s">
        <v>4</v>
      </c>
      <c r="I49" s="4"/>
      <c r="J49" s="4"/>
      <c r="K49" s="6"/>
    </row>
    <row r="50" spans="1:12" x14ac:dyDescent="0.2">
      <c r="A50" s="7" t="s">
        <v>5</v>
      </c>
      <c r="B50" s="8"/>
      <c r="C50" s="8"/>
      <c r="D50" s="8"/>
      <c r="E50" s="8"/>
      <c r="F50" s="8"/>
      <c r="G50" s="9"/>
      <c r="H50" s="8"/>
      <c r="I50" s="8"/>
      <c r="J50" s="8"/>
      <c r="K50" s="10"/>
    </row>
    <row r="51" spans="1:12" ht="15" x14ac:dyDescent="0.25">
      <c r="A51" s="11">
        <v>1</v>
      </c>
      <c r="B51" s="12" t="s">
        <v>6</v>
      </c>
      <c r="C51" s="8"/>
      <c r="D51" s="8"/>
      <c r="E51" s="8"/>
      <c r="F51" s="13"/>
      <c r="G51" s="13">
        <v>2</v>
      </c>
      <c r="H51" s="12" t="s">
        <v>7</v>
      </c>
      <c r="I51" s="8"/>
      <c r="J51" s="8"/>
      <c r="K51" s="10"/>
    </row>
    <row r="52" spans="1:12" x14ac:dyDescent="0.2">
      <c r="A52" s="46"/>
      <c r="B52" s="37"/>
      <c r="C52" s="37"/>
      <c r="D52" s="37"/>
      <c r="E52" s="37"/>
      <c r="F52" s="30"/>
      <c r="G52" s="37"/>
      <c r="H52" s="37"/>
      <c r="I52" s="37"/>
      <c r="J52" s="37"/>
      <c r="K52" s="25"/>
    </row>
    <row r="53" spans="1:12" ht="15" x14ac:dyDescent="0.25">
      <c r="A53" s="35"/>
      <c r="B53" s="12" t="s">
        <v>52</v>
      </c>
      <c r="C53" s="12"/>
      <c r="D53" s="8"/>
      <c r="E53" s="16">
        <f>E55+E61+E66+E79</f>
        <v>49928516000</v>
      </c>
      <c r="F53" s="37"/>
      <c r="G53" s="2"/>
      <c r="H53" s="12" t="s">
        <v>52</v>
      </c>
      <c r="I53" s="12"/>
      <c r="J53" s="8"/>
      <c r="K53" s="63">
        <f>K55+K60</f>
        <v>3589182000</v>
      </c>
    </row>
    <row r="54" spans="1:12" ht="15" x14ac:dyDescent="0.25">
      <c r="A54" s="32"/>
      <c r="B54" s="30"/>
      <c r="C54" s="30"/>
      <c r="D54" s="30"/>
      <c r="E54" s="33"/>
      <c r="F54" s="37"/>
      <c r="G54" s="2"/>
      <c r="H54" s="12"/>
      <c r="I54" s="12"/>
      <c r="J54" s="8"/>
      <c r="K54" s="63"/>
    </row>
    <row r="55" spans="1:12" x14ac:dyDescent="0.2">
      <c r="A55" s="35">
        <v>12</v>
      </c>
      <c r="B55" s="22" t="s">
        <v>16</v>
      </c>
      <c r="C55" s="22"/>
      <c r="D55" s="22"/>
      <c r="E55" s="20">
        <f>SUM(E57:E59)</f>
        <v>144101000</v>
      </c>
      <c r="F55" s="30"/>
      <c r="G55" s="21">
        <v>22</v>
      </c>
      <c r="H55" s="22" t="s">
        <v>53</v>
      </c>
      <c r="I55" s="22"/>
      <c r="J55" s="30"/>
      <c r="K55" s="23">
        <f>SUM(K57)</f>
        <v>2986775000</v>
      </c>
    </row>
    <row r="56" spans="1:12" x14ac:dyDescent="0.2">
      <c r="A56" s="35"/>
      <c r="B56" s="22"/>
      <c r="C56" s="22"/>
      <c r="D56" s="22"/>
      <c r="E56" s="20"/>
      <c r="F56" s="30"/>
      <c r="G56" s="21"/>
      <c r="H56" s="22"/>
      <c r="I56" s="22"/>
      <c r="J56" s="30"/>
      <c r="K56" s="23"/>
    </row>
    <row r="57" spans="1:12" x14ac:dyDescent="0.2">
      <c r="A57" s="32">
        <v>1207</v>
      </c>
      <c r="B57" s="30" t="s">
        <v>54</v>
      </c>
      <c r="C57" s="30"/>
      <c r="D57" s="30"/>
      <c r="E57" s="33">
        <v>275393000</v>
      </c>
      <c r="F57" s="30"/>
      <c r="G57" s="29">
        <v>2208</v>
      </c>
      <c r="H57" s="105" t="s">
        <v>55</v>
      </c>
      <c r="I57" s="105"/>
      <c r="J57" s="105"/>
      <c r="K57" s="64">
        <v>2986775000</v>
      </c>
    </row>
    <row r="58" spans="1:12" x14ac:dyDescent="0.2">
      <c r="A58" s="32">
        <v>1208</v>
      </c>
      <c r="B58" s="30" t="s">
        <v>56</v>
      </c>
      <c r="C58" s="30"/>
      <c r="D58" s="30"/>
      <c r="E58" s="33">
        <v>15424000</v>
      </c>
      <c r="F58" s="30"/>
      <c r="G58" s="29"/>
      <c r="H58" s="105"/>
      <c r="I58" s="105"/>
      <c r="J58" s="105"/>
      <c r="K58" s="45"/>
    </row>
    <row r="59" spans="1:12" x14ac:dyDescent="0.2">
      <c r="A59" s="32">
        <v>1280</v>
      </c>
      <c r="B59" s="30" t="s">
        <v>57</v>
      </c>
      <c r="C59" s="30"/>
      <c r="D59" s="30"/>
      <c r="E59" s="33">
        <v>-146716000</v>
      </c>
      <c r="F59" s="30"/>
      <c r="G59" s="29"/>
      <c r="H59" s="65"/>
      <c r="I59" s="65"/>
      <c r="J59" s="65"/>
      <c r="K59" s="45"/>
    </row>
    <row r="60" spans="1:12" x14ac:dyDescent="0.2">
      <c r="A60" s="46"/>
      <c r="B60" s="37"/>
      <c r="C60" s="37"/>
      <c r="D60" s="37"/>
      <c r="E60" s="2"/>
      <c r="F60" s="30"/>
      <c r="G60" s="52">
        <v>23</v>
      </c>
      <c r="H60" s="51" t="s">
        <v>58</v>
      </c>
      <c r="I60" s="37"/>
      <c r="J60" s="37"/>
      <c r="K60" s="23">
        <v>602407000</v>
      </c>
    </row>
    <row r="61" spans="1:12" x14ac:dyDescent="0.2">
      <c r="A61" s="35">
        <v>14</v>
      </c>
      <c r="B61" s="22" t="s">
        <v>22</v>
      </c>
      <c r="C61" s="30"/>
      <c r="D61" s="30"/>
      <c r="E61" s="20">
        <f>SUM(E62:E64)</f>
        <v>8232188000</v>
      </c>
      <c r="F61" s="30"/>
      <c r="G61" s="29">
        <v>2307</v>
      </c>
      <c r="H61" s="105" t="s">
        <v>59</v>
      </c>
      <c r="I61" s="105"/>
      <c r="J61" s="105"/>
      <c r="K61" s="64">
        <v>602407000</v>
      </c>
    </row>
    <row r="62" spans="1:12" x14ac:dyDescent="0.2">
      <c r="A62" s="32">
        <v>1408</v>
      </c>
      <c r="B62" s="30" t="s">
        <v>27</v>
      </c>
      <c r="C62" s="30"/>
      <c r="D62" s="30"/>
      <c r="E62" s="66">
        <v>12286848000</v>
      </c>
      <c r="F62" s="22"/>
      <c r="G62" s="29"/>
      <c r="H62" s="105"/>
      <c r="I62" s="105"/>
      <c r="J62" s="105"/>
      <c r="K62" s="45"/>
      <c r="L62" s="18"/>
    </row>
    <row r="63" spans="1:12" x14ac:dyDescent="0.2">
      <c r="A63" s="32">
        <v>1475</v>
      </c>
      <c r="B63" s="30" t="s">
        <v>60</v>
      </c>
      <c r="C63" s="30"/>
      <c r="D63" s="30"/>
      <c r="E63" s="67">
        <v>23617533000</v>
      </c>
      <c r="F63" s="22"/>
      <c r="G63" s="37"/>
      <c r="H63" s="37"/>
      <c r="I63" s="37"/>
      <c r="J63" s="37"/>
      <c r="K63" s="45"/>
    </row>
    <row r="64" spans="1:12" x14ac:dyDescent="0.2">
      <c r="A64" s="32">
        <v>1480</v>
      </c>
      <c r="B64" s="30" t="s">
        <v>61</v>
      </c>
      <c r="C64" s="30"/>
      <c r="D64" s="30"/>
      <c r="E64" s="67">
        <f>-23617533000-4054660000</f>
        <v>-27672193000</v>
      </c>
      <c r="F64" s="30"/>
      <c r="G64" s="2"/>
      <c r="H64" s="37"/>
      <c r="I64" s="37"/>
      <c r="J64" s="37"/>
      <c r="K64" s="31"/>
    </row>
    <row r="65" spans="1:11" ht="15.75" x14ac:dyDescent="0.25">
      <c r="A65" s="46"/>
      <c r="B65" s="2"/>
      <c r="C65" s="51"/>
      <c r="D65" s="51"/>
      <c r="E65" s="2"/>
      <c r="F65" s="22"/>
      <c r="G65" s="37"/>
      <c r="H65" s="68" t="s">
        <v>62</v>
      </c>
      <c r="I65" s="37"/>
      <c r="J65" s="37"/>
      <c r="K65" s="69">
        <f>K10+K53</f>
        <v>20161269000</v>
      </c>
    </row>
    <row r="66" spans="1:11" x14ac:dyDescent="0.2">
      <c r="A66" s="50">
        <v>16</v>
      </c>
      <c r="B66" s="51" t="s">
        <v>63</v>
      </c>
      <c r="C66" s="51"/>
      <c r="D66" s="51"/>
      <c r="E66" s="20">
        <f>SUM(E68:E77)</f>
        <v>32994996000</v>
      </c>
      <c r="F66" s="22"/>
      <c r="G66" s="70"/>
      <c r="H66" s="37"/>
      <c r="I66" s="37"/>
      <c r="J66" s="37"/>
      <c r="K66" s="45"/>
    </row>
    <row r="67" spans="1:11" ht="18" x14ac:dyDescent="0.25">
      <c r="A67" s="50"/>
      <c r="B67" s="2"/>
      <c r="C67" s="37"/>
      <c r="D67" s="37"/>
      <c r="E67" s="2"/>
      <c r="F67" s="30"/>
      <c r="G67" s="13">
        <v>3</v>
      </c>
      <c r="H67" s="68" t="s">
        <v>64</v>
      </c>
      <c r="I67" s="71"/>
      <c r="J67" s="71"/>
      <c r="K67" s="69">
        <f>SUM(K71:K77)</f>
        <v>50247053000</v>
      </c>
    </row>
    <row r="68" spans="1:11" x14ac:dyDescent="0.2">
      <c r="A68" s="72">
        <v>1605</v>
      </c>
      <c r="B68" s="15" t="s">
        <v>65</v>
      </c>
      <c r="C68" s="37"/>
      <c r="D68" s="37"/>
      <c r="E68" s="73">
        <v>1024643000</v>
      </c>
      <c r="F68" s="30"/>
      <c r="G68" s="70"/>
      <c r="H68" s="37"/>
      <c r="I68" s="37"/>
      <c r="J68" s="37"/>
      <c r="K68" s="45"/>
    </row>
    <row r="69" spans="1:11" x14ac:dyDescent="0.2">
      <c r="A69" s="72">
        <v>1637</v>
      </c>
      <c r="B69" s="74" t="s">
        <v>66</v>
      </c>
      <c r="C69" s="37"/>
      <c r="D69" s="37"/>
      <c r="E69" s="73">
        <v>220697000</v>
      </c>
      <c r="F69" s="51"/>
      <c r="G69" s="52">
        <v>32</v>
      </c>
      <c r="H69" s="51" t="s">
        <v>67</v>
      </c>
      <c r="I69" s="37"/>
      <c r="J69" s="37"/>
      <c r="K69" s="45"/>
    </row>
    <row r="70" spans="1:11" x14ac:dyDescent="0.2">
      <c r="A70" s="72">
        <v>1640</v>
      </c>
      <c r="B70" s="74" t="s">
        <v>68</v>
      </c>
      <c r="C70" s="37"/>
      <c r="D70" s="37"/>
      <c r="E70" s="73">
        <v>1528064000</v>
      </c>
      <c r="F70" s="51"/>
      <c r="G70" s="75"/>
      <c r="H70" s="37"/>
      <c r="I70" s="37"/>
      <c r="J70" s="37"/>
      <c r="K70" s="45"/>
    </row>
    <row r="71" spans="1:11" x14ac:dyDescent="0.2">
      <c r="A71" s="72">
        <v>1645</v>
      </c>
      <c r="B71" s="74" t="s">
        <v>69</v>
      </c>
      <c r="C71" s="37"/>
      <c r="D71" s="37"/>
      <c r="E71" s="73">
        <v>22958241000</v>
      </c>
      <c r="F71" s="37"/>
      <c r="G71" s="70">
        <v>3204</v>
      </c>
      <c r="H71" s="15" t="s">
        <v>70</v>
      </c>
      <c r="I71" s="37"/>
      <c r="J71" s="37"/>
      <c r="K71" s="45">
        <v>14153693000</v>
      </c>
    </row>
    <row r="72" spans="1:11" x14ac:dyDescent="0.2">
      <c r="A72" s="72">
        <v>1650</v>
      </c>
      <c r="B72" s="74" t="s">
        <v>71</v>
      </c>
      <c r="C72" s="37"/>
      <c r="D72" s="37"/>
      <c r="E72" s="73">
        <v>37017095000</v>
      </c>
      <c r="F72" s="37"/>
      <c r="G72" s="70">
        <v>3215</v>
      </c>
      <c r="H72" s="15" t="s">
        <v>72</v>
      </c>
      <c r="I72" s="37"/>
      <c r="J72" s="37"/>
      <c r="K72" s="45">
        <v>8434319000</v>
      </c>
    </row>
    <row r="73" spans="1:11" x14ac:dyDescent="0.2">
      <c r="A73" s="72">
        <v>1655</v>
      </c>
      <c r="B73" s="74" t="s">
        <v>73</v>
      </c>
      <c r="C73" s="37"/>
      <c r="D73" s="37"/>
      <c r="E73" s="73">
        <v>577381000</v>
      </c>
      <c r="F73" s="37"/>
      <c r="G73" s="70">
        <v>3225</v>
      </c>
      <c r="H73" s="15" t="s">
        <v>74</v>
      </c>
      <c r="I73" s="51"/>
      <c r="J73" s="51"/>
      <c r="K73" s="45">
        <v>4529584000</v>
      </c>
    </row>
    <row r="74" spans="1:11" x14ac:dyDescent="0.2">
      <c r="A74" s="72">
        <v>1665</v>
      </c>
      <c r="B74" s="74" t="s">
        <v>75</v>
      </c>
      <c r="C74" s="37"/>
      <c r="D74" s="37"/>
      <c r="E74" s="73">
        <v>1293589000</v>
      </c>
      <c r="F74" s="37"/>
      <c r="G74" s="70">
        <v>3230</v>
      </c>
      <c r="H74" s="15" t="s">
        <v>76</v>
      </c>
      <c r="I74" s="37"/>
      <c r="J74" s="37"/>
      <c r="K74" s="45">
        <v>530748000</v>
      </c>
    </row>
    <row r="75" spans="1:11" x14ac:dyDescent="0.2">
      <c r="A75" s="72">
        <v>1670</v>
      </c>
      <c r="B75" s="74" t="s">
        <v>77</v>
      </c>
      <c r="C75" s="37"/>
      <c r="D75" s="37"/>
      <c r="E75" s="73">
        <v>2467180000</v>
      </c>
      <c r="F75" s="37"/>
      <c r="G75" s="70">
        <v>3235</v>
      </c>
      <c r="H75" s="15" t="s">
        <v>78</v>
      </c>
      <c r="I75" s="37"/>
      <c r="J75" s="37"/>
      <c r="K75" s="45">
        <v>22500000</v>
      </c>
    </row>
    <row r="76" spans="1:11" x14ac:dyDescent="0.2">
      <c r="A76" s="72">
        <v>1675</v>
      </c>
      <c r="B76" s="74" t="s">
        <v>79</v>
      </c>
      <c r="C76" s="37"/>
      <c r="D76" s="37"/>
      <c r="E76" s="73">
        <v>1441047000</v>
      </c>
      <c r="F76" s="37"/>
      <c r="G76" s="70">
        <v>3240</v>
      </c>
      <c r="H76" s="15" t="s">
        <v>80</v>
      </c>
      <c r="I76" s="37"/>
      <c r="J76" s="37"/>
      <c r="K76" s="45">
        <v>7993598000</v>
      </c>
    </row>
    <row r="77" spans="1:11" x14ac:dyDescent="0.2">
      <c r="A77" s="72">
        <v>1685</v>
      </c>
      <c r="B77" s="74" t="s">
        <v>81</v>
      </c>
      <c r="C77" s="37"/>
      <c r="D77" s="37"/>
      <c r="E77" s="73">
        <v>-35532941000</v>
      </c>
      <c r="F77" s="37"/>
      <c r="G77" s="70">
        <v>3245</v>
      </c>
      <c r="H77" s="15" t="s">
        <v>82</v>
      </c>
      <c r="I77" s="37"/>
      <c r="J77" s="37"/>
      <c r="K77" s="45">
        <v>14582611000</v>
      </c>
    </row>
    <row r="78" spans="1:11" x14ac:dyDescent="0.2">
      <c r="A78" s="46"/>
      <c r="B78" s="74"/>
      <c r="C78" s="37"/>
      <c r="D78" s="37"/>
      <c r="E78" s="73"/>
      <c r="F78" s="37"/>
      <c r="G78" s="70"/>
      <c r="H78" s="15"/>
      <c r="I78" s="37"/>
      <c r="J78" s="37"/>
      <c r="K78" s="45"/>
    </row>
    <row r="79" spans="1:11" ht="15.75" x14ac:dyDescent="0.25">
      <c r="A79" s="50">
        <v>19</v>
      </c>
      <c r="B79" s="51" t="s">
        <v>83</v>
      </c>
      <c r="C79" s="51"/>
      <c r="D79" s="51"/>
      <c r="E79" s="20">
        <f>SUM(E80:E82)</f>
        <v>8557231000</v>
      </c>
      <c r="F79" s="37"/>
      <c r="G79" s="68" t="s">
        <v>84</v>
      </c>
      <c r="H79" s="37"/>
      <c r="I79" s="37"/>
      <c r="J79" s="76"/>
      <c r="K79" s="69">
        <f>K67</f>
        <v>50247053000</v>
      </c>
    </row>
    <row r="80" spans="1:11" x14ac:dyDescent="0.2">
      <c r="A80" s="14">
        <v>1970</v>
      </c>
      <c r="B80" s="15" t="s">
        <v>85</v>
      </c>
      <c r="C80" s="15"/>
      <c r="D80" s="15"/>
      <c r="E80" s="67">
        <v>850500000</v>
      </c>
      <c r="F80" s="37"/>
      <c r="G80" s="70"/>
      <c r="H80" s="15"/>
      <c r="I80" s="37"/>
      <c r="J80" s="37"/>
      <c r="K80" s="77"/>
    </row>
    <row r="81" spans="1:11" x14ac:dyDescent="0.2">
      <c r="A81" s="14">
        <v>1975</v>
      </c>
      <c r="B81" s="15" t="s">
        <v>86</v>
      </c>
      <c r="C81" s="15"/>
      <c r="D81" s="15"/>
      <c r="E81" s="67">
        <v>-286865000</v>
      </c>
      <c r="F81" s="37"/>
      <c r="G81" s="2"/>
      <c r="H81" s="37"/>
      <c r="I81" s="37"/>
      <c r="J81" s="37"/>
      <c r="K81" s="77"/>
    </row>
    <row r="82" spans="1:11" x14ac:dyDescent="0.2">
      <c r="A82" s="14">
        <v>1999</v>
      </c>
      <c r="B82" s="15" t="s">
        <v>80</v>
      </c>
      <c r="C82" s="15"/>
      <c r="D82" s="15"/>
      <c r="E82" s="67">
        <v>7993596000</v>
      </c>
      <c r="F82" s="37"/>
      <c r="G82" s="70"/>
      <c r="H82" s="37"/>
      <c r="I82" s="37"/>
      <c r="J82" s="37"/>
      <c r="K82" s="77"/>
    </row>
    <row r="83" spans="1:11" x14ac:dyDescent="0.2">
      <c r="A83" s="72"/>
      <c r="B83" s="74"/>
      <c r="C83" s="37"/>
      <c r="D83" s="37"/>
      <c r="E83" s="78"/>
      <c r="F83" s="37"/>
      <c r="G83" s="2"/>
      <c r="H83" s="2"/>
      <c r="I83" s="2"/>
      <c r="J83" s="2"/>
      <c r="K83" s="25"/>
    </row>
    <row r="84" spans="1:11" ht="18" x14ac:dyDescent="0.25">
      <c r="A84" s="72"/>
      <c r="B84" s="68" t="s">
        <v>87</v>
      </c>
      <c r="C84" s="37"/>
      <c r="D84" s="37"/>
      <c r="E84" s="76">
        <f>+E10+E53</f>
        <v>70408322000</v>
      </c>
      <c r="F84" s="37"/>
      <c r="G84" s="68" t="s">
        <v>88</v>
      </c>
      <c r="H84" s="71"/>
      <c r="I84" s="71"/>
      <c r="J84" s="71"/>
      <c r="K84" s="69">
        <f>K65+K79</f>
        <v>70408322000</v>
      </c>
    </row>
    <row r="85" spans="1:11" x14ac:dyDescent="0.2">
      <c r="A85" s="72"/>
      <c r="B85" s="74"/>
      <c r="C85" s="37"/>
      <c r="D85" s="37"/>
      <c r="E85" s="78"/>
      <c r="F85" s="37"/>
      <c r="G85" s="37"/>
      <c r="H85" s="37"/>
      <c r="I85" s="37"/>
      <c r="J85" s="37"/>
      <c r="K85" s="10"/>
    </row>
    <row r="86" spans="1:11" x14ac:dyDescent="0.2">
      <c r="A86" s="72"/>
      <c r="B86" s="74"/>
      <c r="C86" s="37"/>
      <c r="D86" s="37"/>
      <c r="E86" s="78"/>
      <c r="F86" s="37"/>
      <c r="G86" s="37"/>
      <c r="H86" s="37"/>
      <c r="I86" s="37"/>
      <c r="J86" s="37"/>
      <c r="K86" s="77"/>
    </row>
    <row r="87" spans="1:11" x14ac:dyDescent="0.2">
      <c r="A87" s="72"/>
      <c r="B87" s="74"/>
      <c r="C87" s="37"/>
      <c r="D87" s="37"/>
      <c r="E87" s="78"/>
      <c r="F87" s="37"/>
      <c r="G87" s="2"/>
      <c r="H87" s="37"/>
      <c r="I87" s="37"/>
      <c r="J87" s="2"/>
      <c r="K87" s="77"/>
    </row>
    <row r="88" spans="1:11" ht="15.75" x14ac:dyDescent="0.25">
      <c r="A88" s="50" t="s">
        <v>43</v>
      </c>
      <c r="B88" s="74"/>
      <c r="C88" s="37"/>
      <c r="D88" s="37"/>
      <c r="E88" s="51" t="s">
        <v>44</v>
      </c>
      <c r="F88" s="37"/>
      <c r="G88" s="37"/>
      <c r="H88" s="79"/>
      <c r="I88" s="79"/>
      <c r="J88" s="52" t="s">
        <v>45</v>
      </c>
      <c r="K88" s="80"/>
    </row>
    <row r="89" spans="1:11" x14ac:dyDescent="0.2">
      <c r="A89" s="50" t="s">
        <v>46</v>
      </c>
      <c r="B89" s="37"/>
      <c r="C89" s="37"/>
      <c r="D89" s="37"/>
      <c r="E89" s="51" t="s">
        <v>47</v>
      </c>
      <c r="F89" s="37"/>
      <c r="G89" s="2"/>
      <c r="H89" s="2"/>
      <c r="I89" s="2"/>
      <c r="J89" s="52" t="s">
        <v>89</v>
      </c>
      <c r="K89" s="80"/>
    </row>
    <row r="90" spans="1:11" ht="13.5" thickBot="1" x14ac:dyDescent="0.25">
      <c r="A90" s="54" t="s">
        <v>49</v>
      </c>
      <c r="B90" s="55"/>
      <c r="C90" s="55"/>
      <c r="D90" s="55"/>
      <c r="E90" s="56" t="s">
        <v>50</v>
      </c>
      <c r="F90" s="55"/>
      <c r="G90" s="81"/>
      <c r="H90" s="81"/>
      <c r="I90" s="81"/>
      <c r="J90" s="58" t="s">
        <v>90</v>
      </c>
      <c r="K90" s="82"/>
    </row>
    <row r="91" spans="1:11" ht="15.75" thickBot="1" x14ac:dyDescent="0.3">
      <c r="A91" s="83"/>
      <c r="B91" s="55"/>
      <c r="C91" s="37"/>
      <c r="D91" s="37"/>
      <c r="E91" s="37"/>
      <c r="F91" s="84"/>
      <c r="G91" s="84"/>
      <c r="H91" s="84"/>
      <c r="I91" s="84"/>
      <c r="J91" s="84"/>
      <c r="K91" s="84"/>
    </row>
    <row r="92" spans="1:11" ht="15" x14ac:dyDescent="0.25">
      <c r="A92" s="61"/>
      <c r="B92" s="85"/>
      <c r="C92" s="51"/>
      <c r="D92" s="103" t="s">
        <v>0</v>
      </c>
      <c r="E92" s="103"/>
      <c r="F92" s="103"/>
      <c r="G92" s="103"/>
      <c r="H92" s="103"/>
      <c r="I92" s="103"/>
      <c r="J92" s="103"/>
      <c r="K92" s="103"/>
    </row>
    <row r="93" spans="1:11" ht="15" x14ac:dyDescent="0.25">
      <c r="A93" s="37"/>
      <c r="B93" s="51"/>
      <c r="C93" s="103" t="s">
        <v>1</v>
      </c>
      <c r="D93" s="103"/>
      <c r="E93" s="103"/>
      <c r="F93" s="103"/>
      <c r="G93" s="103"/>
      <c r="H93" s="103"/>
      <c r="I93" s="103"/>
      <c r="J93" s="103"/>
      <c r="K93" s="103"/>
    </row>
    <row r="94" spans="1:11" ht="15" x14ac:dyDescent="0.25">
      <c r="A94" s="37"/>
      <c r="B94" s="51"/>
      <c r="C94" s="103" t="s">
        <v>2</v>
      </c>
      <c r="D94" s="103"/>
      <c r="E94" s="103"/>
      <c r="F94" s="103"/>
      <c r="G94" s="103"/>
      <c r="H94" s="103"/>
      <c r="I94" s="103"/>
      <c r="J94" s="103"/>
      <c r="K94" s="103"/>
    </row>
    <row r="95" spans="1:11" x14ac:dyDescent="0.2">
      <c r="A95" s="37"/>
      <c r="B95" s="51"/>
      <c r="C95" s="51"/>
      <c r="D95" s="51"/>
      <c r="E95" s="86"/>
      <c r="F95" s="51"/>
      <c r="G95" s="37"/>
      <c r="H95" s="37"/>
      <c r="I95" s="37"/>
      <c r="J95" s="37"/>
      <c r="K95" s="37"/>
    </row>
    <row r="96" spans="1:11" ht="13.5" thickBot="1" x14ac:dyDescent="0.25">
      <c r="A96" s="55"/>
      <c r="B96" s="56"/>
      <c r="C96" s="56"/>
      <c r="D96" s="56"/>
      <c r="E96" s="87"/>
    </row>
    <row r="97" spans="1:11" x14ac:dyDescent="0.2">
      <c r="A97" s="88"/>
      <c r="B97" s="1"/>
      <c r="C97" s="61"/>
      <c r="D97" s="61"/>
      <c r="E97" s="89"/>
      <c r="F97" s="85"/>
      <c r="G97" s="61"/>
      <c r="H97" s="61"/>
      <c r="I97" s="61"/>
      <c r="J97" s="61"/>
      <c r="K97" s="6"/>
    </row>
    <row r="98" spans="1:11" ht="15" x14ac:dyDescent="0.25">
      <c r="A98" s="72"/>
      <c r="B98" s="90" t="s">
        <v>91</v>
      </c>
      <c r="C98" s="37"/>
      <c r="D98" s="37"/>
      <c r="E98" s="86"/>
      <c r="F98" s="37"/>
      <c r="G98" s="37"/>
      <c r="H98" s="37"/>
      <c r="I98" s="37"/>
      <c r="J98" s="37"/>
      <c r="K98" s="10"/>
    </row>
    <row r="99" spans="1:11" x14ac:dyDescent="0.2">
      <c r="A99" s="72"/>
      <c r="B99" s="37"/>
      <c r="C99" s="37"/>
      <c r="D99" s="37"/>
      <c r="E99" s="86"/>
      <c r="F99" s="37"/>
      <c r="G99" s="52">
        <v>89</v>
      </c>
      <c r="H99" s="51" t="s">
        <v>92</v>
      </c>
      <c r="I99" s="51"/>
      <c r="J99" s="51"/>
      <c r="K99" s="91">
        <f>SUM(K101:K103)</f>
        <v>8582332000</v>
      </c>
    </row>
    <row r="100" spans="1:11" x14ac:dyDescent="0.2">
      <c r="A100" s="50">
        <v>81</v>
      </c>
      <c r="B100" s="8" t="s">
        <v>93</v>
      </c>
      <c r="C100" s="37"/>
      <c r="D100" s="37"/>
      <c r="E100" s="92">
        <f>E103+E102</f>
        <v>3228987000</v>
      </c>
      <c r="F100" s="37"/>
      <c r="G100" s="2"/>
      <c r="H100" s="37"/>
      <c r="I100" s="37"/>
      <c r="J100" s="37"/>
      <c r="K100" s="10"/>
    </row>
    <row r="101" spans="1:11" x14ac:dyDescent="0.2">
      <c r="A101" s="72"/>
      <c r="B101" s="2"/>
      <c r="C101" s="51"/>
      <c r="D101" s="51"/>
      <c r="E101" s="86" t="s">
        <v>5</v>
      </c>
      <c r="F101" s="37"/>
      <c r="G101" s="70">
        <v>8905</v>
      </c>
      <c r="H101" s="74" t="s">
        <v>94</v>
      </c>
      <c r="I101" s="37"/>
      <c r="J101" s="37"/>
      <c r="K101" s="77">
        <v>21435000</v>
      </c>
    </row>
    <row r="102" spans="1:11" x14ac:dyDescent="0.2">
      <c r="A102" s="72">
        <v>8120</v>
      </c>
      <c r="B102" s="34" t="s">
        <v>95</v>
      </c>
      <c r="C102" s="74"/>
      <c r="D102" s="37"/>
      <c r="E102" s="78">
        <v>21435000</v>
      </c>
      <c r="F102" s="37"/>
      <c r="G102" s="70">
        <v>8910</v>
      </c>
      <c r="H102" s="74" t="s">
        <v>96</v>
      </c>
      <c r="I102" s="37"/>
      <c r="J102" s="37"/>
      <c r="K102" s="77">
        <v>3207552000</v>
      </c>
    </row>
    <row r="103" spans="1:11" x14ac:dyDescent="0.2">
      <c r="A103" s="72">
        <v>8190</v>
      </c>
      <c r="B103" s="34" t="s">
        <v>97</v>
      </c>
      <c r="C103" s="74"/>
      <c r="D103" s="37"/>
      <c r="E103" s="78">
        <v>3207552000</v>
      </c>
      <c r="F103" s="37"/>
      <c r="G103" s="70">
        <v>8915</v>
      </c>
      <c r="H103" s="74" t="s">
        <v>98</v>
      </c>
      <c r="I103" s="37"/>
      <c r="J103" s="37"/>
      <c r="K103" s="77">
        <v>5353345000</v>
      </c>
    </row>
    <row r="104" spans="1:11" x14ac:dyDescent="0.2">
      <c r="A104" s="72"/>
      <c r="B104" s="2"/>
      <c r="C104" s="2"/>
      <c r="D104" s="2"/>
      <c r="E104" s="78"/>
      <c r="F104" s="37"/>
      <c r="G104" s="37"/>
      <c r="H104" s="70"/>
      <c r="I104" s="37"/>
      <c r="J104" s="37"/>
      <c r="K104" s="10"/>
    </row>
    <row r="105" spans="1:11" x14ac:dyDescent="0.2">
      <c r="A105" s="50">
        <v>82</v>
      </c>
      <c r="B105" s="52" t="s">
        <v>99</v>
      </c>
      <c r="C105" s="74"/>
      <c r="D105" s="37"/>
      <c r="E105" s="92">
        <f>[1]Hoja1!D80</f>
        <v>0</v>
      </c>
      <c r="F105" s="37"/>
      <c r="G105" s="52">
        <v>91</v>
      </c>
      <c r="H105" s="51" t="s">
        <v>100</v>
      </c>
      <c r="I105" s="51"/>
      <c r="J105" s="51"/>
      <c r="K105" s="91">
        <f>+K107</f>
        <v>703000</v>
      </c>
    </row>
    <row r="106" spans="1:11" x14ac:dyDescent="0.2">
      <c r="A106" s="72"/>
      <c r="B106" s="2"/>
      <c r="C106" s="93"/>
      <c r="D106" s="51"/>
      <c r="E106" s="86"/>
      <c r="F106" s="37"/>
      <c r="G106" s="52"/>
      <c r="H106" s="51"/>
      <c r="I106" s="51"/>
      <c r="J106" s="51"/>
      <c r="K106" s="94"/>
    </row>
    <row r="107" spans="1:11" x14ac:dyDescent="0.2">
      <c r="A107" s="50">
        <v>83</v>
      </c>
      <c r="B107" s="93" t="s">
        <v>101</v>
      </c>
      <c r="C107" s="37"/>
      <c r="D107" s="37"/>
      <c r="E107" s="92">
        <f>SUM(E109)</f>
        <v>5353345000</v>
      </c>
      <c r="F107" s="37"/>
      <c r="G107" s="95">
        <v>9120</v>
      </c>
      <c r="H107" s="15" t="s">
        <v>95</v>
      </c>
      <c r="I107" s="96"/>
      <c r="J107" s="96"/>
      <c r="K107" s="97">
        <f>[1]Hoja1!D90</f>
        <v>703000</v>
      </c>
    </row>
    <row r="108" spans="1:11" x14ac:dyDescent="0.2">
      <c r="A108" s="72"/>
      <c r="B108" s="2"/>
      <c r="C108" s="51"/>
      <c r="D108" s="51"/>
      <c r="E108" s="86"/>
      <c r="F108" s="37"/>
      <c r="G108" s="2"/>
      <c r="H108" s="37"/>
      <c r="I108" s="37"/>
      <c r="J108" s="37"/>
      <c r="K108" s="10"/>
    </row>
    <row r="109" spans="1:11" x14ac:dyDescent="0.2">
      <c r="A109" s="72">
        <v>8390</v>
      </c>
      <c r="B109" s="74" t="s">
        <v>102</v>
      </c>
      <c r="C109" s="37"/>
      <c r="D109" s="37"/>
      <c r="E109" s="78">
        <v>5353345000</v>
      </c>
      <c r="F109" s="37"/>
      <c r="G109" s="70"/>
      <c r="H109" s="37"/>
      <c r="I109" s="37"/>
      <c r="J109" s="37"/>
      <c r="K109" s="10"/>
    </row>
    <row r="110" spans="1:11" x14ac:dyDescent="0.2">
      <c r="A110" s="72"/>
      <c r="B110" s="2"/>
      <c r="C110" s="37"/>
      <c r="D110" s="37"/>
      <c r="E110" s="86"/>
      <c r="F110" s="37"/>
      <c r="G110" s="75"/>
      <c r="H110" s="37"/>
      <c r="I110" s="37"/>
      <c r="J110" s="37"/>
      <c r="K110" s="10"/>
    </row>
    <row r="111" spans="1:11" x14ac:dyDescent="0.2">
      <c r="A111" s="50">
        <v>99</v>
      </c>
      <c r="B111" s="51" t="s">
        <v>103</v>
      </c>
      <c r="C111" s="37"/>
      <c r="D111" s="37"/>
      <c r="E111" s="92">
        <f>SUM(E112)</f>
        <v>-703000</v>
      </c>
      <c r="F111" s="37"/>
      <c r="G111" s="70"/>
      <c r="H111" s="37"/>
      <c r="I111" s="37"/>
      <c r="J111" s="37"/>
      <c r="K111" s="10"/>
    </row>
    <row r="112" spans="1:11" x14ac:dyDescent="0.2">
      <c r="A112" s="72">
        <v>9905</v>
      </c>
      <c r="B112" s="74" t="s">
        <v>104</v>
      </c>
      <c r="C112" s="51"/>
      <c r="D112" s="51"/>
      <c r="E112" s="78">
        <f>[1]Hoja1!D92</f>
        <v>-703000</v>
      </c>
      <c r="F112" s="51"/>
      <c r="G112" s="70"/>
      <c r="H112" s="98"/>
      <c r="I112" s="37"/>
      <c r="J112" s="37"/>
      <c r="K112" s="10"/>
    </row>
    <row r="113" spans="1:13" x14ac:dyDescent="0.2">
      <c r="A113" s="72"/>
      <c r="B113" s="2"/>
      <c r="C113" s="37"/>
      <c r="D113" s="37"/>
      <c r="E113" s="78"/>
      <c r="F113" s="37"/>
      <c r="G113" s="70"/>
      <c r="H113" s="37"/>
      <c r="I113" s="37"/>
      <c r="J113" s="37"/>
      <c r="K113" s="10"/>
    </row>
    <row r="114" spans="1:13" x14ac:dyDescent="0.2">
      <c r="A114" s="72"/>
      <c r="B114" s="74"/>
      <c r="C114" s="37"/>
      <c r="D114" s="37"/>
      <c r="E114" s="78"/>
      <c r="F114" s="37"/>
      <c r="G114" s="70"/>
      <c r="H114" s="37"/>
      <c r="I114" s="37"/>
      <c r="J114" s="37"/>
      <c r="K114" s="10"/>
    </row>
    <row r="115" spans="1:13" x14ac:dyDescent="0.2">
      <c r="A115" s="72"/>
      <c r="B115" s="74"/>
      <c r="C115" s="37"/>
      <c r="D115" s="37"/>
      <c r="E115" s="78"/>
      <c r="F115" s="37"/>
      <c r="G115" s="70"/>
      <c r="H115" s="37"/>
      <c r="I115" s="37"/>
      <c r="J115" s="37"/>
      <c r="K115" s="10"/>
    </row>
    <row r="116" spans="1:13" x14ac:dyDescent="0.2">
      <c r="A116" s="72"/>
      <c r="B116" s="74"/>
      <c r="C116" s="37"/>
      <c r="D116" s="37"/>
      <c r="E116" s="78"/>
      <c r="F116" s="37"/>
      <c r="G116" s="70"/>
      <c r="H116" s="37"/>
      <c r="I116" s="37"/>
      <c r="J116" s="37"/>
      <c r="K116" s="10"/>
    </row>
    <row r="117" spans="1:13" x14ac:dyDescent="0.2">
      <c r="A117" s="50" t="s">
        <v>43</v>
      </c>
      <c r="B117" s="74"/>
      <c r="C117" s="37"/>
      <c r="D117" s="37"/>
      <c r="E117" s="51" t="s">
        <v>44</v>
      </c>
      <c r="F117" s="37"/>
      <c r="G117" s="70"/>
      <c r="H117" s="37"/>
      <c r="I117" s="37"/>
      <c r="J117" s="51" t="s">
        <v>45</v>
      </c>
      <c r="K117" s="10"/>
    </row>
    <row r="118" spans="1:13" x14ac:dyDescent="0.2">
      <c r="A118" s="50" t="s">
        <v>46</v>
      </c>
      <c r="B118" s="37"/>
      <c r="C118" s="37"/>
      <c r="D118" s="37"/>
      <c r="E118" s="51" t="s">
        <v>47</v>
      </c>
      <c r="F118" s="37"/>
      <c r="G118" s="70"/>
      <c r="H118" s="37"/>
      <c r="I118" s="37"/>
      <c r="J118" s="52" t="s">
        <v>89</v>
      </c>
      <c r="K118" s="99"/>
    </row>
    <row r="119" spans="1:13" ht="13.5" thickBot="1" x14ac:dyDescent="0.25">
      <c r="A119" s="54" t="s">
        <v>49</v>
      </c>
      <c r="B119" s="55"/>
      <c r="C119" s="55"/>
      <c r="D119" s="55"/>
      <c r="E119" s="56" t="s">
        <v>50</v>
      </c>
      <c r="F119" s="55"/>
      <c r="G119" s="55"/>
      <c r="H119" s="55"/>
      <c r="I119" s="55"/>
      <c r="J119" s="58" t="s">
        <v>105</v>
      </c>
      <c r="K119" s="100"/>
    </row>
    <row r="120" spans="1:13" x14ac:dyDescent="0.2">
      <c r="D120" s="37"/>
      <c r="F120" s="2"/>
      <c r="G120" s="37"/>
      <c r="H120" s="37"/>
      <c r="I120" s="37"/>
      <c r="J120" s="52"/>
      <c r="K120" s="51"/>
    </row>
    <row r="121" spans="1:13" x14ac:dyDescent="0.2">
      <c r="A121" s="52"/>
      <c r="B121" s="37"/>
      <c r="C121" s="37"/>
      <c r="D121" s="37"/>
      <c r="E121" s="2"/>
      <c r="F121" s="2"/>
      <c r="G121" s="2"/>
      <c r="H121" s="2"/>
      <c r="I121" s="2"/>
      <c r="J121" s="2"/>
      <c r="K121" s="2"/>
      <c r="L121" s="2"/>
      <c r="M121" s="2"/>
    </row>
    <row r="122" spans="1:13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</sheetData>
  <sheetProtection password="C37D" sheet="1" objects="1" scenarios="1"/>
  <mergeCells count="14">
    <mergeCell ref="C93:K93"/>
    <mergeCell ref="C94:K94"/>
    <mergeCell ref="D44:K44"/>
    <mergeCell ref="D45:K45"/>
    <mergeCell ref="D46:K46"/>
    <mergeCell ref="H57:J58"/>
    <mergeCell ref="H61:J62"/>
    <mergeCell ref="D92:K92"/>
    <mergeCell ref="H32:J32"/>
    <mergeCell ref="D1:K1"/>
    <mergeCell ref="D2:K2"/>
    <mergeCell ref="D3:K3"/>
    <mergeCell ref="H21:J21"/>
    <mergeCell ref="H31:J31"/>
  </mergeCells>
  <printOptions horizontalCentered="1"/>
  <pageMargins left="0.19685039370078741" right="0.19685039370078741" top="0.39370078740157483" bottom="0.39370078740157483" header="0" footer="0"/>
  <pageSetup scale="90" orientation="landscape" r:id="rId1"/>
  <headerFooter alignWithMargins="0"/>
  <rowBreaks count="2" manualBreakCount="2">
    <brk id="43" max="10" man="1"/>
    <brk id="90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</vt:lpstr>
      <vt:lpstr>'BALANCE GENERAL'!Área_de_impresión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Shark</cp:lastModifiedBy>
  <dcterms:created xsi:type="dcterms:W3CDTF">2010-04-12T14:20:05Z</dcterms:created>
  <dcterms:modified xsi:type="dcterms:W3CDTF">2012-09-28T14:49:53Z</dcterms:modified>
</cp:coreProperties>
</file>